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My Drive\##02-ICT-EDU-Program\##04-งานบริการวิชาการ@SMP\##64-2566-Advance Excel\Workshop Adavanced Excel\Workshop2-จัดทำข้อมูลบริษัท\"/>
    </mc:Choice>
  </mc:AlternateContent>
  <xr:revisionPtr revIDLastSave="0" documentId="13_ncr:1_{8024B0FD-84AF-453A-AAF4-58E0E8CFE89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1-ข้อมูลบริษัท" sheetId="6" r:id="rId1"/>
    <sheet name="2-บุคลากร" sheetId="1" r:id="rId2"/>
    <sheet name="3-วิเคราะห์ข้อมูลบุคคล" sheetId="5" r:id="rId3"/>
    <sheet name="4-ข้อมูลบัตรพนักงาน" sheetId="8" r:id="rId4"/>
    <sheet name="2-การปฏิบัติงาน" sheetId="2" r:id="rId5"/>
    <sheet name="4-คลังสินค้า" sheetId="3" r:id="rId6"/>
    <sheet name="Sheet1" sheetId="7" r:id="rId7"/>
    <sheet name="4-" sheetId="4" r:id="rId8"/>
  </sheets>
  <definedNames>
    <definedName name="บุคคล">'1-ข้อมูลบริษัท'!#REF!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 a="1"/>
  <c r="A2" i="1" s="1"/>
  <c r="O21" i="8"/>
  <c r="C21" i="8"/>
  <c r="Q18" i="8"/>
  <c r="E18" i="8"/>
  <c r="O17" i="8"/>
  <c r="C17" i="8"/>
  <c r="O16" i="8"/>
  <c r="C16" i="8"/>
  <c r="F3" i="1"/>
  <c r="F4" i="1"/>
  <c r="F5" i="1"/>
  <c r="F6" i="1"/>
  <c r="F7" i="1"/>
  <c r="F2" i="1"/>
  <c r="C1" i="7"/>
  <c r="B3" i="5"/>
  <c r="I3" i="1"/>
  <c r="I4" i="1"/>
  <c r="I5" i="1"/>
  <c r="I6" i="1"/>
  <c r="I7" i="1"/>
  <c r="I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<sst xmlns="http://schemas.openxmlformats.org/spreadsheetml/2006/main" count="105" uniqueCount="86">
  <si>
    <t>ชื่อบริษัท</t>
  </si>
  <si>
    <t>ที่ตั้งบริษัท</t>
  </si>
  <si>
    <t>เลขที่ผู้เสียภาษีอากร</t>
  </si>
  <si>
    <t>โทรศัพท์</t>
  </si>
  <si>
    <t>บริษัท ตัวอย่าง จำกัด</t>
  </si>
  <si>
    <t>123  หมู่ 1 ต.ในเมือง อ.เมืองสุรินทร์ จ.สุรินทร์ 32000</t>
  </si>
  <si>
    <t>ซ่อมบำรุง</t>
  </si>
  <si>
    <t>ลำดับ</t>
  </si>
  <si>
    <t>รหัสพนักงาน</t>
  </si>
  <si>
    <t>ชื่อ</t>
  </si>
  <si>
    <t>สกุล</t>
  </si>
  <si>
    <t>คำนำหน้า</t>
  </si>
  <si>
    <t>ตำแหน่ง</t>
  </si>
  <si>
    <t>แผนก</t>
  </si>
  <si>
    <t>อายุงาน</t>
  </si>
  <si>
    <t>เงินเดือน</t>
  </si>
  <si>
    <t>วดป เกิด</t>
  </si>
  <si>
    <t>วันเริ่มงาน</t>
  </si>
  <si>
    <t>เพศ</t>
  </si>
  <si>
    <t>อายุคน</t>
  </si>
  <si>
    <t>ที่อยู่ติดต่อได้</t>
  </si>
  <si>
    <t>เบอร์โทร.</t>
  </si>
  <si>
    <t>บุคคลที่ติดต่อได้</t>
  </si>
  <si>
    <t>ID Line</t>
  </si>
  <si>
    <t>Facebook</t>
  </si>
  <si>
    <t>E-mail</t>
  </si>
  <si>
    <t>tuangyang@gmail.com</t>
  </si>
  <si>
    <t>นาย</t>
  </si>
  <si>
    <t>สมชาย</t>
  </si>
  <si>
    <t>มีดี</t>
  </si>
  <si>
    <t>บุคคล</t>
  </si>
  <si>
    <t>ขาย</t>
  </si>
  <si>
    <t>วิจัยและพัฒนา</t>
  </si>
  <si>
    <t>ผลิต</t>
  </si>
  <si>
    <t>คลังสินค้า</t>
  </si>
  <si>
    <t>โฆษณาประชาสัมพันธ์</t>
  </si>
  <si>
    <t>ชื่อพนักงาน</t>
  </si>
  <si>
    <t>นามสกุล</t>
  </si>
  <si>
    <t xml:space="preserve">เวลาเข้างาน </t>
  </si>
  <si>
    <t>เวลาเลิกงาน</t>
  </si>
  <si>
    <t>สถานะการทำงาน</t>
  </si>
  <si>
    <t>รายงานบุคลากร</t>
  </si>
  <si>
    <t>จำนวน</t>
  </si>
  <si>
    <t>ร้อยละ</t>
  </si>
  <si>
    <t>รายงานบุคลากรจำแนกตามแผนก</t>
  </si>
  <si>
    <t>รายงานบุคลากรจำแนกตามอายุ</t>
  </si>
  <si>
    <t>อายุคนโดยเฉลี่ย.</t>
  </si>
  <si>
    <t>อายุงานโดยเฉลี่ย</t>
  </si>
  <si>
    <t>รายงานการเข้าปฏิบัติงาน</t>
  </si>
  <si>
    <t>รายการ</t>
  </si>
  <si>
    <t>มา</t>
  </si>
  <si>
    <t>ขาด</t>
  </si>
  <si>
    <t>ลา</t>
  </si>
  <si>
    <t>มาสาย</t>
  </si>
  <si>
    <t>หญิง</t>
  </si>
  <si>
    <t>รวม</t>
  </si>
  <si>
    <t>นาง</t>
  </si>
  <si>
    <t>สมใจ</t>
  </si>
  <si>
    <t>มาดี</t>
  </si>
  <si>
    <t>นางสาว</t>
  </si>
  <si>
    <t>สมดี</t>
  </si>
  <si>
    <t>ดีจริง</t>
  </si>
  <si>
    <t>สมมา</t>
  </si>
  <si>
    <t>สมหมาย</t>
  </si>
  <si>
    <t>สมศรี</t>
  </si>
  <si>
    <t>ผจก.ฝ่ายคลังสินค้า</t>
  </si>
  <si>
    <t>ผจก.วิจัยและพัฒนา</t>
  </si>
  <si>
    <t>ผจก.โฆษณาประชาสัมพันธ์</t>
  </si>
  <si>
    <t>รองผจก.ซ่อมบำรุง</t>
  </si>
  <si>
    <t>รองผจก.บัญชี</t>
  </si>
  <si>
    <t>ผจก.บุคคล</t>
  </si>
  <si>
    <t>044-5XXXXXX</t>
  </si>
  <si>
    <t>นายสมเกียรติ</t>
  </si>
  <si>
    <t>เพ็ชรมาก</t>
  </si>
  <si>
    <t>บัตรพนักงาน</t>
  </si>
  <si>
    <t>รหัส</t>
  </si>
  <si>
    <t>A01</t>
  </si>
  <si>
    <t>A02</t>
  </si>
  <si>
    <t>A03</t>
  </si>
  <si>
    <t>A04</t>
  </si>
  <si>
    <t>A05</t>
  </si>
  <si>
    <t>A06</t>
  </si>
  <si>
    <t>ชื่อ-นามสกุล(เต็ม)</t>
  </si>
  <si>
    <t>A07</t>
  </si>
  <si>
    <t>A08</t>
  </si>
  <si>
    <t>A09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</si>
</sst>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;[Red]0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 New"/>
      <family val="2"/>
    </font>
    <font>
      <sz val="18"/>
      <color theme="1"/>
      <name val="TH Sarabun New"/>
      <family val="2"/>
    </font>
    <font>
      <b/>
      <sz val="16"/>
      <color theme="1"/>
      <name val="TH Sarabun New"/>
      <family val="2"/>
    </font>
    <font>
      <u/>
      <sz val="11"/>
      <color theme="10"/>
      <name val="Tahoma"/>
      <family val="2"/>
      <scheme val="minor"/>
    </font>
    <font>
      <sz val="10"/>
      <name val="TH SarabunPSK"/>
      <family val="2"/>
    </font>
    <font>
      <sz val="11"/>
      <color theme="1"/>
      <name val="TH SarabunPSK"/>
      <family val="2"/>
    </font>
    <font>
      <sz val="15"/>
      <color indexed="63"/>
      <name val="TH SarabunPSK"/>
      <family val="2"/>
    </font>
    <font>
      <sz val="14"/>
      <name val="TH SarabunPSK"/>
      <family val="2"/>
    </font>
    <font>
      <sz val="8"/>
      <name val="Tahoma"/>
      <family val="2"/>
      <scheme val="minor"/>
    </font>
    <font>
      <b/>
      <sz val="10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6" xfId="0" applyFont="1" applyBorder="1"/>
    <xf numFmtId="0" fontId="5" fillId="2" borderId="5" xfId="0" applyFont="1" applyFill="1" applyBorder="1"/>
    <xf numFmtId="0" fontId="5" fillId="2" borderId="0" xfId="0" applyFont="1" applyFill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0" xfId="0" applyFont="1"/>
    <xf numFmtId="0" fontId="11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87405</xdr:colOff>
      <xdr:row>5</xdr:row>
      <xdr:rowOff>71803</xdr:rowOff>
    </xdr:from>
    <xdr:to>
      <xdr:col>9</xdr:col>
      <xdr:colOff>131884</xdr:colOff>
      <xdr:row>12</xdr:row>
      <xdr:rowOff>126861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46DD3ECE-5E0C-4DCC-8A86-1D99A101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12770" y="1163515"/>
          <a:ext cx="1143518" cy="138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19050</xdr:colOff>
      <xdr:row>5</xdr:row>
      <xdr:rowOff>19050</xdr:rowOff>
    </xdr:from>
    <xdr:ext cx="1251439" cy="1143000"/>
    <xdr:pic>
      <xdr:nvPicPr>
        <xdr:cNvPr id="8" name="Picture 8" descr="บัตรใส่รูปถ่าย">
          <a:extLst>
            <a:ext uri="{FF2B5EF4-FFF2-40B4-BE49-F238E27FC236}">
              <a16:creationId xmlns:a16="http://schemas.microsoft.com/office/drawing/2014/main" id="{5E0A109D-5C28-40DA-9218-4FE06E47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15" y="1110762"/>
          <a:ext cx="125143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4</xdr:row>
      <xdr:rowOff>152400</xdr:rowOff>
    </xdr:from>
    <xdr:ext cx="1270489" cy="1152525"/>
    <xdr:pic>
      <xdr:nvPicPr>
        <xdr:cNvPr id="9" name="Picture 9" descr="Photo">
          <a:extLst>
            <a:ext uri="{FF2B5EF4-FFF2-40B4-BE49-F238E27FC236}">
              <a16:creationId xmlns:a16="http://schemas.microsoft.com/office/drawing/2014/main" id="{D9DCEDFF-A58D-4FC8-9DC0-4333BAC6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365" y="1053612"/>
          <a:ext cx="1270489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angyang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zoomScaleNormal="100" zoomScaleSheetLayoutView="96" workbookViewId="0">
      <selection activeCell="B1" sqref="B1"/>
    </sheetView>
  </sheetViews>
  <sheetFormatPr defaultColWidth="9.125" defaultRowHeight="27" x14ac:dyDescent="0.6"/>
  <cols>
    <col min="1" max="1" width="18.75" style="2" customWidth="1"/>
    <col min="2" max="2" width="22.375" style="2" customWidth="1"/>
    <col min="3" max="3" width="51.75" style="2" bestFit="1" customWidth="1"/>
    <col min="4" max="16384" width="9.125" style="2"/>
  </cols>
  <sheetData>
    <row r="1" spans="1:3" x14ac:dyDescent="0.6">
      <c r="A1" s="2" t="s">
        <v>0</v>
      </c>
      <c r="B1" s="2" t="s">
        <v>4</v>
      </c>
    </row>
    <row r="2" spans="1:3" x14ac:dyDescent="0.6">
      <c r="A2" s="2" t="s">
        <v>1</v>
      </c>
      <c r="B2" s="2" t="s">
        <v>5</v>
      </c>
    </row>
    <row r="3" spans="1:3" x14ac:dyDescent="0.6">
      <c r="A3" s="2" t="s">
        <v>3</v>
      </c>
      <c r="B3" s="2" t="s">
        <v>71</v>
      </c>
    </row>
    <row r="4" spans="1:3" x14ac:dyDescent="0.6">
      <c r="A4" s="2" t="s">
        <v>25</v>
      </c>
      <c r="B4" s="5" t="s">
        <v>26</v>
      </c>
    </row>
    <row r="5" spans="1:3" x14ac:dyDescent="0.6">
      <c r="A5" s="2" t="s">
        <v>2</v>
      </c>
      <c r="B5" s="3">
        <v>123456789123</v>
      </c>
      <c r="C5" s="3"/>
    </row>
  </sheetData>
  <hyperlinks>
    <hyperlink ref="B4" r:id="rId1" xr:uid="{00000000-0004-0000-0000-000000000000}"/>
  </hyperlinks>
  <pageMargins left="0.7" right="0.7" top="0.75" bottom="0.75" header="0.3" footer="0.3"/>
  <pageSetup scale="9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topLeftCell="E1" zoomScale="150" zoomScaleNormal="150" workbookViewId="0">
      <selection activeCell="N2" sqref="N2"/>
    </sheetView>
  </sheetViews>
  <sheetFormatPr defaultColWidth="9.125" defaultRowHeight="24" x14ac:dyDescent="0.55000000000000004"/>
  <cols>
    <col min="1" max="1" width="9.125" style="1"/>
    <col min="2" max="2" width="14.875" style="29" customWidth="1"/>
    <col min="3" max="3" width="14.875" style="1" customWidth="1"/>
    <col min="4" max="5" width="9.125" style="1"/>
    <col min="6" max="6" width="21.25" style="1" customWidth="1"/>
    <col min="7" max="7" width="22.625" style="1" bestFit="1" customWidth="1"/>
    <col min="8" max="8" width="18.625" style="1" bestFit="1" customWidth="1"/>
    <col min="9" max="11" width="9.125" style="1"/>
    <col min="12" max="12" width="14.625" style="1" customWidth="1"/>
    <col min="13" max="14" width="9.125" style="1"/>
    <col min="15" max="15" width="13.625" style="1" customWidth="1"/>
    <col min="16" max="16" width="9.125" style="1"/>
    <col min="17" max="17" width="14.125" style="1" bestFit="1" customWidth="1"/>
    <col min="18" max="18" width="9.125" style="1"/>
    <col min="19" max="19" width="9.875" style="1" bestFit="1" customWidth="1"/>
    <col min="20" max="16384" width="9.125" style="1"/>
  </cols>
  <sheetData>
    <row r="1" spans="1:19" x14ac:dyDescent="0.55000000000000004">
      <c r="A1" s="4" t="s">
        <v>7</v>
      </c>
      <c r="B1" s="28" t="s">
        <v>8</v>
      </c>
      <c r="C1" s="4" t="s">
        <v>11</v>
      </c>
      <c r="D1" s="4" t="s">
        <v>9</v>
      </c>
      <c r="E1" s="4" t="s">
        <v>10</v>
      </c>
      <c r="F1" s="4" t="s">
        <v>82</v>
      </c>
      <c r="G1" s="4" t="s">
        <v>12</v>
      </c>
      <c r="H1" s="4" t="s">
        <v>13</v>
      </c>
      <c r="I1" s="4" t="s">
        <v>18</v>
      </c>
      <c r="J1" s="4" t="s">
        <v>16</v>
      </c>
      <c r="K1" s="4" t="s">
        <v>19</v>
      </c>
      <c r="L1" s="4" t="s">
        <v>17</v>
      </c>
      <c r="M1" s="4" t="s">
        <v>14</v>
      </c>
      <c r="N1" s="4" t="s">
        <v>15</v>
      </c>
      <c r="O1" s="4" t="s">
        <v>20</v>
      </c>
      <c r="P1" s="4" t="s">
        <v>21</v>
      </c>
      <c r="Q1" s="4" t="s">
        <v>22</v>
      </c>
      <c r="R1" s="4" t="s">
        <v>23</v>
      </c>
      <c r="S1" s="4" t="s">
        <v>24</v>
      </c>
    </row>
    <row r="2" spans="1:19" x14ac:dyDescent="0.55000000000000004">
      <c r="A2" s="1" cm="1">
        <f t="array" ref="A2:A11">_xlfn.SEQUENCE(COUNTA(B:B))</f>
        <v>1</v>
      </c>
      <c r="B2" s="29" t="s">
        <v>76</v>
      </c>
      <c r="C2" s="1" t="s">
        <v>27</v>
      </c>
      <c r="D2" s="1" t="s">
        <v>28</v>
      </c>
      <c r="E2" s="1" t="s">
        <v>29</v>
      </c>
      <c r="F2" s="1" t="str">
        <f>C2&amp;D2&amp;"  "&amp;E2</f>
        <v>นายสมชาย  มีดี</v>
      </c>
      <c r="G2" s="1" t="s">
        <v>70</v>
      </c>
      <c r="H2" s="1" t="s">
        <v>30</v>
      </c>
      <c r="I2" s="1" t="str">
        <f>IF(C2="นาย","ชาย","หญิง")</f>
        <v>ชาย</v>
      </c>
    </row>
    <row r="3" spans="1:19" x14ac:dyDescent="0.55000000000000004">
      <c r="A3" s="1">
        <v>2</v>
      </c>
      <c r="B3" s="29" t="s">
        <v>77</v>
      </c>
      <c r="C3" s="1" t="s">
        <v>56</v>
      </c>
      <c r="D3" s="1" t="s">
        <v>57</v>
      </c>
      <c r="E3" s="1" t="s">
        <v>58</v>
      </c>
      <c r="F3" s="1" t="str">
        <f t="shared" ref="F3:F7" si="0">C3&amp;D3&amp;"  "&amp;E3</f>
        <v>นางสมใจ  มาดี</v>
      </c>
      <c r="G3" s="1" t="s">
        <v>65</v>
      </c>
      <c r="H3" s="1" t="s">
        <v>34</v>
      </c>
      <c r="I3" s="1" t="str">
        <f t="shared" ref="I3:I7" si="1">IF(C3="นาย","ชาย","หญิง")</f>
        <v>หญิง</v>
      </c>
    </row>
    <row r="4" spans="1:19" x14ac:dyDescent="0.55000000000000004">
      <c r="A4" s="1">
        <v>3</v>
      </c>
      <c r="B4" s="29" t="s">
        <v>78</v>
      </c>
      <c r="C4" s="1" t="s">
        <v>27</v>
      </c>
      <c r="D4" s="1" t="s">
        <v>60</v>
      </c>
      <c r="E4" s="1" t="s">
        <v>61</v>
      </c>
      <c r="F4" s="1" t="str">
        <f t="shared" si="0"/>
        <v>นายสมดี  ดีจริง</v>
      </c>
      <c r="G4" s="1" t="s">
        <v>67</v>
      </c>
      <c r="H4" s="1" t="s">
        <v>35</v>
      </c>
      <c r="I4" s="1" t="str">
        <f t="shared" si="1"/>
        <v>ชาย</v>
      </c>
    </row>
    <row r="5" spans="1:19" x14ac:dyDescent="0.55000000000000004">
      <c r="A5" s="1">
        <v>4</v>
      </c>
      <c r="B5" s="29" t="s">
        <v>79</v>
      </c>
      <c r="C5" s="1" t="s">
        <v>59</v>
      </c>
      <c r="D5" s="1" t="s">
        <v>62</v>
      </c>
      <c r="E5" s="1" t="s">
        <v>61</v>
      </c>
      <c r="F5" s="1" t="str">
        <f t="shared" si="0"/>
        <v>นางสาวสมมา  ดีจริง</v>
      </c>
      <c r="G5" s="1" t="s">
        <v>69</v>
      </c>
      <c r="H5" s="1" t="s">
        <v>33</v>
      </c>
      <c r="I5" s="1" t="str">
        <f t="shared" si="1"/>
        <v>หญิง</v>
      </c>
    </row>
    <row r="6" spans="1:19" x14ac:dyDescent="0.55000000000000004">
      <c r="A6" s="1">
        <v>5</v>
      </c>
      <c r="B6" s="29" t="s">
        <v>80</v>
      </c>
      <c r="C6" s="1" t="s">
        <v>59</v>
      </c>
      <c r="D6" s="1" t="s">
        <v>63</v>
      </c>
      <c r="E6" s="1" t="s">
        <v>61</v>
      </c>
      <c r="F6" s="1" t="str">
        <f t="shared" si="0"/>
        <v>นางสาวสมหมาย  ดีจริง</v>
      </c>
      <c r="G6" s="1" t="s">
        <v>66</v>
      </c>
      <c r="H6" s="1" t="s">
        <v>32</v>
      </c>
      <c r="I6" s="1" t="str">
        <f t="shared" si="1"/>
        <v>หญิง</v>
      </c>
    </row>
    <row r="7" spans="1:19" x14ac:dyDescent="0.55000000000000004">
      <c r="A7" s="1">
        <v>6</v>
      </c>
      <c r="B7" s="29" t="s">
        <v>81</v>
      </c>
      <c r="C7" s="1" t="s">
        <v>59</v>
      </c>
      <c r="D7" s="1" t="s">
        <v>64</v>
      </c>
      <c r="E7" s="1" t="s">
        <v>61</v>
      </c>
      <c r="F7" s="1" t="str">
        <f t="shared" si="0"/>
        <v>นางสาวสมศรี  ดีจริง</v>
      </c>
      <c r="G7" s="1" t="s">
        <v>68</v>
      </c>
      <c r="H7" s="1" t="s">
        <v>6</v>
      </c>
      <c r="I7" s="1" t="str">
        <f t="shared" si="1"/>
        <v>หญิง</v>
      </c>
    </row>
    <row r="8" spans="1:19" x14ac:dyDescent="0.55000000000000004">
      <c r="A8" s="1">
        <v>7</v>
      </c>
      <c r="B8" s="29" t="s">
        <v>83</v>
      </c>
    </row>
    <row r="9" spans="1:19" x14ac:dyDescent="0.55000000000000004">
      <c r="A9" s="1">
        <v>8</v>
      </c>
      <c r="B9" s="29" t="s">
        <v>84</v>
      </c>
    </row>
    <row r="10" spans="1:19" x14ac:dyDescent="0.55000000000000004">
      <c r="A10" s="1">
        <v>9</v>
      </c>
      <c r="B10" s="29" t="s">
        <v>85</v>
      </c>
    </row>
    <row r="11" spans="1:19" x14ac:dyDescent="0.55000000000000004">
      <c r="A11" s="1">
        <v>10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"/>
  <sheetViews>
    <sheetView workbookViewId="0">
      <selection activeCell="D15" sqref="D15"/>
    </sheetView>
  </sheetViews>
  <sheetFormatPr defaultColWidth="9.125" defaultRowHeight="24" x14ac:dyDescent="0.55000000000000004"/>
  <cols>
    <col min="1" max="6" width="9.125" style="1"/>
    <col min="7" max="7" width="17" style="1" customWidth="1"/>
    <col min="8" max="8" width="9.125" style="1"/>
    <col min="9" max="9" width="26.875" style="1" bestFit="1" customWidth="1"/>
    <col min="10" max="16384" width="9.125" style="1"/>
  </cols>
  <sheetData>
    <row r="1" spans="1:14" x14ac:dyDescent="0.55000000000000004">
      <c r="A1" s="30" t="s">
        <v>41</v>
      </c>
      <c r="B1" s="30"/>
      <c r="C1" s="30"/>
      <c r="E1" s="30" t="s">
        <v>44</v>
      </c>
      <c r="F1" s="30"/>
      <c r="G1" s="30"/>
      <c r="I1" s="30" t="s">
        <v>45</v>
      </c>
      <c r="J1" s="30"/>
      <c r="L1" s="30" t="s">
        <v>48</v>
      </c>
      <c r="M1" s="30"/>
      <c r="N1" s="30"/>
    </row>
    <row r="2" spans="1:14" x14ac:dyDescent="0.55000000000000004">
      <c r="A2" s="6" t="s">
        <v>18</v>
      </c>
      <c r="B2" s="6" t="s">
        <v>42</v>
      </c>
      <c r="C2" s="6" t="s">
        <v>43</v>
      </c>
      <c r="E2" s="6" t="s">
        <v>13</v>
      </c>
      <c r="F2" s="6" t="s">
        <v>42</v>
      </c>
      <c r="G2" s="6" t="s">
        <v>43</v>
      </c>
      <c r="I2" s="7" t="s">
        <v>46</v>
      </c>
      <c r="J2" s="7"/>
      <c r="L2" s="8" t="s">
        <v>49</v>
      </c>
      <c r="M2" s="8" t="s">
        <v>42</v>
      </c>
      <c r="N2" s="8" t="s">
        <v>43</v>
      </c>
    </row>
    <row r="3" spans="1:14" x14ac:dyDescent="0.55000000000000004">
      <c r="A3" s="7" t="s">
        <v>31</v>
      </c>
      <c r="B3" s="7">
        <f>COUNTIF('2-บุคลากร'!I:I,'3-วิเคราะห์ข้อมูลบุคคล'!A3)</f>
        <v>0</v>
      </c>
      <c r="C3" s="7"/>
      <c r="E3" s="7"/>
      <c r="F3" s="7"/>
      <c r="G3" s="7"/>
      <c r="I3" s="7" t="s">
        <v>47</v>
      </c>
      <c r="J3" s="7"/>
      <c r="L3" s="7" t="s">
        <v>50</v>
      </c>
      <c r="M3" s="7"/>
      <c r="N3" s="7"/>
    </row>
    <row r="4" spans="1:14" x14ac:dyDescent="0.55000000000000004">
      <c r="A4" s="7" t="s">
        <v>54</v>
      </c>
      <c r="B4" s="7"/>
      <c r="C4" s="7"/>
      <c r="E4" s="7"/>
      <c r="F4" s="7"/>
      <c r="G4" s="7"/>
      <c r="I4" s="7"/>
      <c r="J4" s="7"/>
      <c r="L4" s="7" t="s">
        <v>51</v>
      </c>
      <c r="M4" s="7"/>
      <c r="N4" s="7"/>
    </row>
    <row r="5" spans="1:14" x14ac:dyDescent="0.55000000000000004">
      <c r="A5" s="8" t="s">
        <v>55</v>
      </c>
      <c r="B5" s="7"/>
      <c r="C5" s="7"/>
      <c r="E5" s="7"/>
      <c r="F5" s="7"/>
      <c r="G5" s="7"/>
      <c r="I5" s="7"/>
      <c r="J5" s="7"/>
      <c r="L5" s="7" t="s">
        <v>52</v>
      </c>
      <c r="M5" s="7"/>
      <c r="N5" s="7"/>
    </row>
    <row r="6" spans="1:14" x14ac:dyDescent="0.55000000000000004">
      <c r="L6" s="7" t="s">
        <v>53</v>
      </c>
      <c r="M6" s="7"/>
      <c r="N6" s="7"/>
    </row>
  </sheetData>
  <mergeCells count="4">
    <mergeCell ref="A1:C1"/>
    <mergeCell ref="I1:J1"/>
    <mergeCell ref="E1:G1"/>
    <mergeCell ref="L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05FA5-1F8D-45BD-BF90-011E3008F355}">
  <dimension ref="A1:X22"/>
  <sheetViews>
    <sheetView zoomScale="130" zoomScaleNormal="130" workbookViewId="0">
      <selection activeCell="E18" sqref="E18:K18"/>
    </sheetView>
  </sheetViews>
  <sheetFormatPr defaultRowHeight="15" x14ac:dyDescent="0.25"/>
  <cols>
    <col min="1" max="1" width="4.75" style="10" customWidth="1"/>
    <col min="2" max="12" width="2.375" style="10" customWidth="1"/>
    <col min="13" max="13" width="9" style="10"/>
    <col min="14" max="24" width="2.375" style="10" customWidth="1"/>
    <col min="25" max="16384" width="9" style="10"/>
  </cols>
  <sheetData>
    <row r="1" spans="1:24" ht="26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9.5" x14ac:dyDescent="0.3">
      <c r="A2" s="9"/>
      <c r="B2" s="31" t="s">
        <v>74</v>
      </c>
      <c r="C2" s="31"/>
      <c r="D2" s="31"/>
      <c r="E2" s="31"/>
      <c r="F2" s="31"/>
      <c r="G2" s="31"/>
      <c r="H2" s="31"/>
      <c r="I2" s="31"/>
      <c r="J2" s="31"/>
      <c r="K2" s="31"/>
      <c r="L2" s="31"/>
      <c r="N2" s="31" t="s">
        <v>74</v>
      </c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ht="9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9"/>
      <c r="B4" s="11"/>
      <c r="C4" s="12"/>
      <c r="D4" s="12"/>
      <c r="E4" s="12"/>
      <c r="F4" s="12"/>
      <c r="G4" s="12"/>
      <c r="H4" s="12"/>
      <c r="I4" s="12"/>
      <c r="J4" s="12"/>
      <c r="K4" s="12"/>
      <c r="L4" s="13"/>
      <c r="N4" s="11"/>
      <c r="O4" s="12"/>
      <c r="P4" s="12"/>
      <c r="Q4" s="12"/>
      <c r="R4" s="12"/>
      <c r="S4" s="12"/>
      <c r="T4" s="12"/>
      <c r="U4" s="12"/>
      <c r="V4" s="12"/>
      <c r="W4" s="12"/>
      <c r="X4" s="13"/>
    </row>
    <row r="5" spans="1:24" x14ac:dyDescent="0.25">
      <c r="A5" s="9"/>
      <c r="B5" s="14"/>
      <c r="C5" s="15"/>
      <c r="D5" s="16"/>
      <c r="E5" s="16"/>
      <c r="F5" s="16"/>
      <c r="G5" s="16"/>
      <c r="H5" s="16"/>
      <c r="I5" s="16"/>
      <c r="J5" s="16"/>
      <c r="K5" s="17"/>
      <c r="L5" s="18"/>
      <c r="N5" s="14"/>
      <c r="O5" s="15"/>
      <c r="P5" s="16"/>
      <c r="Q5" s="16"/>
      <c r="R5" s="16"/>
      <c r="S5" s="16"/>
      <c r="T5" s="16"/>
      <c r="U5" s="16"/>
      <c r="V5" s="16"/>
      <c r="W5" s="17"/>
      <c r="X5" s="18"/>
    </row>
    <row r="6" spans="1:24" x14ac:dyDescent="0.25">
      <c r="A6" s="9"/>
      <c r="B6" s="14"/>
      <c r="C6" s="19"/>
      <c r="D6" s="20"/>
      <c r="E6" s="20"/>
      <c r="F6" s="20"/>
      <c r="G6" s="20"/>
      <c r="H6" s="20"/>
      <c r="I6" s="20"/>
      <c r="J6" s="20"/>
      <c r="K6" s="21"/>
      <c r="L6" s="18"/>
      <c r="N6" s="14"/>
      <c r="O6" s="19"/>
      <c r="P6" s="20"/>
      <c r="Q6" s="20"/>
      <c r="R6" s="20"/>
      <c r="S6" s="20"/>
      <c r="T6" s="20"/>
      <c r="U6" s="20"/>
      <c r="V6" s="20"/>
      <c r="W6" s="21"/>
      <c r="X6" s="18"/>
    </row>
    <row r="7" spans="1:24" x14ac:dyDescent="0.25">
      <c r="A7" s="9"/>
      <c r="B7" s="14"/>
      <c r="C7" s="19"/>
      <c r="D7" s="20"/>
      <c r="E7" s="20"/>
      <c r="F7" s="20"/>
      <c r="G7" s="20"/>
      <c r="H7" s="20"/>
      <c r="I7" s="20"/>
      <c r="J7" s="20"/>
      <c r="K7" s="21"/>
      <c r="L7" s="18"/>
      <c r="N7" s="14"/>
      <c r="O7" s="19"/>
      <c r="P7" s="20"/>
      <c r="Q7" s="20"/>
      <c r="R7" s="20"/>
      <c r="S7" s="20"/>
      <c r="T7" s="20"/>
      <c r="U7" s="20"/>
      <c r="V7" s="20"/>
      <c r="W7" s="21"/>
      <c r="X7" s="18"/>
    </row>
    <row r="8" spans="1:24" x14ac:dyDescent="0.25">
      <c r="A8" s="9"/>
      <c r="B8" s="14"/>
      <c r="C8" s="19"/>
      <c r="D8" s="20"/>
      <c r="E8" s="20"/>
      <c r="F8" s="20"/>
      <c r="G8" s="20"/>
      <c r="H8" s="20"/>
      <c r="I8" s="20"/>
      <c r="J8" s="20"/>
      <c r="K8" s="21"/>
      <c r="L8" s="18"/>
      <c r="N8" s="14"/>
      <c r="O8" s="19"/>
      <c r="P8" s="20"/>
      <c r="Q8" s="20"/>
      <c r="R8" s="20"/>
      <c r="S8" s="20"/>
      <c r="T8" s="20"/>
      <c r="U8" s="20"/>
      <c r="V8" s="20"/>
      <c r="W8" s="21"/>
      <c r="X8" s="18"/>
    </row>
    <row r="9" spans="1:24" x14ac:dyDescent="0.25">
      <c r="A9" s="9"/>
      <c r="B9" s="14"/>
      <c r="C9" s="19"/>
      <c r="D9" s="20"/>
      <c r="E9" s="20"/>
      <c r="F9" s="20"/>
      <c r="G9" s="20"/>
      <c r="H9" s="20"/>
      <c r="I9" s="20"/>
      <c r="J9" s="20"/>
      <c r="K9" s="21"/>
      <c r="L9" s="18"/>
      <c r="N9" s="14"/>
      <c r="O9" s="19"/>
      <c r="P9" s="20"/>
      <c r="Q9" s="20"/>
      <c r="R9" s="20"/>
      <c r="S9" s="20"/>
      <c r="T9" s="20"/>
      <c r="U9" s="20"/>
      <c r="V9" s="20"/>
      <c r="W9" s="21"/>
      <c r="X9" s="18"/>
    </row>
    <row r="10" spans="1:24" x14ac:dyDescent="0.25">
      <c r="A10" s="9"/>
      <c r="B10" s="14"/>
      <c r="C10" s="19"/>
      <c r="D10" s="20"/>
      <c r="E10" s="20"/>
      <c r="F10" s="20"/>
      <c r="G10" s="20"/>
      <c r="H10" s="20"/>
      <c r="I10" s="20"/>
      <c r="J10" s="20"/>
      <c r="K10" s="21"/>
      <c r="L10" s="18"/>
      <c r="N10" s="14"/>
      <c r="O10" s="19"/>
      <c r="P10" s="20"/>
      <c r="Q10" s="20"/>
      <c r="R10" s="20"/>
      <c r="S10" s="20"/>
      <c r="T10" s="20"/>
      <c r="U10" s="20"/>
      <c r="V10" s="20"/>
      <c r="W10" s="21"/>
      <c r="X10" s="18"/>
    </row>
    <row r="11" spans="1:24" x14ac:dyDescent="0.25">
      <c r="A11" s="9"/>
      <c r="B11" s="14"/>
      <c r="C11" s="19"/>
      <c r="D11" s="20"/>
      <c r="E11" s="20"/>
      <c r="F11" s="20"/>
      <c r="G11" s="20"/>
      <c r="H11" s="20"/>
      <c r="I11" s="20"/>
      <c r="J11" s="20"/>
      <c r="K11" s="21"/>
      <c r="L11" s="18"/>
      <c r="N11" s="14"/>
      <c r="O11" s="19"/>
      <c r="P11" s="20"/>
      <c r="Q11" s="20"/>
      <c r="R11" s="20"/>
      <c r="S11" s="20"/>
      <c r="T11" s="20"/>
      <c r="U11" s="20"/>
      <c r="V11" s="20"/>
      <c r="W11" s="21"/>
      <c r="X11" s="18"/>
    </row>
    <row r="12" spans="1:24" x14ac:dyDescent="0.25">
      <c r="A12" s="9"/>
      <c r="B12" s="14"/>
      <c r="C12" s="19"/>
      <c r="D12" s="20"/>
      <c r="E12" s="20"/>
      <c r="F12" s="20"/>
      <c r="G12" s="20"/>
      <c r="H12" s="20"/>
      <c r="I12" s="20"/>
      <c r="J12" s="20"/>
      <c r="K12" s="21"/>
      <c r="L12" s="18"/>
      <c r="N12" s="14"/>
      <c r="O12" s="19"/>
      <c r="P12" s="20"/>
      <c r="Q12" s="20"/>
      <c r="R12" s="20"/>
      <c r="S12" s="20"/>
      <c r="T12" s="20"/>
      <c r="U12" s="20"/>
      <c r="V12" s="20"/>
      <c r="W12" s="21"/>
      <c r="X12" s="18"/>
    </row>
    <row r="13" spans="1:24" x14ac:dyDescent="0.25">
      <c r="A13" s="9"/>
      <c r="B13" s="14"/>
      <c r="C13" s="19"/>
      <c r="D13" s="20"/>
      <c r="E13" s="20"/>
      <c r="F13" s="20"/>
      <c r="G13" s="20"/>
      <c r="H13" s="20"/>
      <c r="I13" s="20"/>
      <c r="J13" s="20"/>
      <c r="K13" s="21"/>
      <c r="L13" s="18"/>
      <c r="N13" s="14"/>
      <c r="O13" s="19"/>
      <c r="P13" s="20"/>
      <c r="Q13" s="20"/>
      <c r="R13" s="20"/>
      <c r="S13" s="20"/>
      <c r="T13" s="20"/>
      <c r="U13" s="20"/>
      <c r="V13" s="20"/>
      <c r="W13" s="21"/>
      <c r="X13" s="18"/>
    </row>
    <row r="14" spans="1:24" x14ac:dyDescent="0.25">
      <c r="A14" s="9"/>
      <c r="B14" s="14"/>
      <c r="C14" s="22"/>
      <c r="D14" s="23"/>
      <c r="E14" s="23"/>
      <c r="F14" s="23"/>
      <c r="G14" s="23"/>
      <c r="H14" s="23"/>
      <c r="I14" s="23"/>
      <c r="J14" s="23"/>
      <c r="K14" s="24"/>
      <c r="L14" s="18"/>
      <c r="N14" s="14"/>
      <c r="O14" s="22"/>
      <c r="P14" s="23"/>
      <c r="Q14" s="23"/>
      <c r="R14" s="23"/>
      <c r="S14" s="23"/>
      <c r="T14" s="23"/>
      <c r="U14" s="23"/>
      <c r="V14" s="23"/>
      <c r="W14" s="24"/>
      <c r="X14" s="18"/>
    </row>
    <row r="15" spans="1:24" x14ac:dyDescent="0.25">
      <c r="A15" s="9"/>
      <c r="B15" s="14"/>
      <c r="C15" s="9"/>
      <c r="D15" s="9"/>
      <c r="E15" s="9"/>
      <c r="F15" s="9"/>
      <c r="G15" s="9"/>
      <c r="H15" s="9"/>
      <c r="I15" s="9"/>
      <c r="J15" s="9"/>
      <c r="K15" s="9"/>
      <c r="L15" s="18"/>
      <c r="N15" s="14"/>
      <c r="O15" s="9"/>
      <c r="P15" s="9"/>
      <c r="Q15" s="9"/>
      <c r="R15" s="9"/>
      <c r="S15" s="9"/>
      <c r="T15" s="9"/>
      <c r="U15" s="9"/>
      <c r="V15" s="9"/>
      <c r="W15" s="9"/>
      <c r="X15" s="18"/>
    </row>
    <row r="16" spans="1:24" ht="15.75" x14ac:dyDescent="0.25">
      <c r="A16" s="9"/>
      <c r="B16" s="14"/>
      <c r="C16" s="36" t="str">
        <f>VLOOKUP(E19,'2-บุคลากร'!$B$1:S100,2,0)&amp;VLOOKUP(E19,'2-บุคลากร'!$B$1:S100,3,0)</f>
        <v>นายสมชาย</v>
      </c>
      <c r="D16" s="37"/>
      <c r="E16" s="37"/>
      <c r="F16" s="37"/>
      <c r="G16" s="37"/>
      <c r="H16" s="37"/>
      <c r="I16" s="37"/>
      <c r="J16" s="37"/>
      <c r="K16" s="38"/>
      <c r="L16" s="18"/>
      <c r="N16" s="14"/>
      <c r="O16" s="36" t="str">
        <f>VLOOKUP(Q19,'2-บุคลากร'!$B$1:AE100,2,0)&amp;VLOOKUP(Q19,'2-บุคลากร'!$B$1:AE100,3,0)</f>
        <v>นางสมใจ</v>
      </c>
      <c r="P16" s="37"/>
      <c r="Q16" s="37"/>
      <c r="R16" s="37"/>
      <c r="S16" s="37"/>
      <c r="T16" s="37"/>
      <c r="U16" s="37"/>
      <c r="V16" s="37"/>
      <c r="W16" s="38"/>
      <c r="X16" s="18"/>
    </row>
    <row r="17" spans="1:24" ht="15.75" x14ac:dyDescent="0.25">
      <c r="A17" s="9"/>
      <c r="B17" s="14"/>
      <c r="C17" s="36" t="str">
        <f>VLOOKUP(E19,'2-บุคลากร'!$B$1:S100,4,0)</f>
        <v>มีดี</v>
      </c>
      <c r="D17" s="37"/>
      <c r="E17" s="37"/>
      <c r="F17" s="37"/>
      <c r="G17" s="37"/>
      <c r="H17" s="37"/>
      <c r="I17" s="37"/>
      <c r="J17" s="37"/>
      <c r="K17" s="38"/>
      <c r="L17" s="18"/>
      <c r="N17" s="14"/>
      <c r="O17" s="36" t="str">
        <f>VLOOKUP(Q19,'2-บุคลากร'!$B$1:AE100,4,0)</f>
        <v>มาดี</v>
      </c>
      <c r="P17" s="37"/>
      <c r="Q17" s="37"/>
      <c r="R17" s="37"/>
      <c r="S17" s="37"/>
      <c r="T17" s="37"/>
      <c r="U17" s="37"/>
      <c r="V17" s="37"/>
      <c r="W17" s="38"/>
      <c r="X17" s="18"/>
    </row>
    <row r="18" spans="1:24" ht="18.75" customHeight="1" x14ac:dyDescent="0.25">
      <c r="A18" s="9"/>
      <c r="B18" s="14"/>
      <c r="C18" s="41" t="s">
        <v>13</v>
      </c>
      <c r="D18" s="40"/>
      <c r="E18" s="42" t="str">
        <f>VLOOKUP(E19,'2-บุคลากร'!$B$1:S100,6,0)</f>
        <v>ผจก.บุคคล</v>
      </c>
      <c r="F18" s="42"/>
      <c r="G18" s="42"/>
      <c r="H18" s="42"/>
      <c r="I18" s="42"/>
      <c r="J18" s="42"/>
      <c r="K18" s="43"/>
      <c r="L18" s="18"/>
      <c r="N18" s="14"/>
      <c r="O18" s="41" t="s">
        <v>13</v>
      </c>
      <c r="P18" s="40"/>
      <c r="Q18" s="32" t="str">
        <f>VLOOKUP(Q19,'2-บุคลากร'!$B$1:S100,6,0)</f>
        <v>ผจก.ฝ่ายคลังสินค้า</v>
      </c>
      <c r="R18" s="32"/>
      <c r="S18" s="32"/>
      <c r="T18" s="32"/>
      <c r="U18" s="32"/>
      <c r="V18" s="32"/>
      <c r="W18" s="39"/>
      <c r="X18" s="18"/>
    </row>
    <row r="19" spans="1:24" ht="12.75" customHeight="1" x14ac:dyDescent="0.25">
      <c r="A19" s="9"/>
      <c r="B19" s="14"/>
      <c r="C19" s="18" t="s">
        <v>75</v>
      </c>
      <c r="D19" s="9"/>
      <c r="E19" s="40" t="s">
        <v>76</v>
      </c>
      <c r="F19" s="40"/>
      <c r="G19" s="40"/>
      <c r="H19" s="40"/>
      <c r="I19" s="40"/>
      <c r="J19" s="40"/>
      <c r="K19" s="14"/>
      <c r="L19" s="18"/>
      <c r="N19" s="14"/>
      <c r="O19" s="18" t="s">
        <v>75</v>
      </c>
      <c r="P19" s="9"/>
      <c r="Q19" s="40" t="s">
        <v>77</v>
      </c>
      <c r="R19" s="40"/>
      <c r="S19" s="40"/>
      <c r="T19" s="40"/>
      <c r="U19" s="40"/>
      <c r="V19" s="40"/>
      <c r="W19" s="14"/>
      <c r="X19" s="18"/>
    </row>
    <row r="20" spans="1:24" x14ac:dyDescent="0.25">
      <c r="A20" s="9"/>
      <c r="B20" s="14"/>
      <c r="C20" s="9"/>
      <c r="D20" s="9"/>
      <c r="E20" s="9"/>
      <c r="F20" s="9"/>
      <c r="G20" s="9"/>
      <c r="H20" s="9"/>
      <c r="I20" s="9"/>
      <c r="J20" s="9"/>
      <c r="K20" s="9"/>
      <c r="L20" s="18"/>
      <c r="N20" s="14"/>
      <c r="O20" s="9"/>
      <c r="P20" s="9"/>
      <c r="Q20" s="9"/>
      <c r="R20" s="9"/>
      <c r="S20" s="9"/>
      <c r="T20" s="9"/>
      <c r="U20" s="9"/>
      <c r="V20" s="9"/>
      <c r="W20" s="9"/>
      <c r="X20" s="18"/>
    </row>
    <row r="21" spans="1:24" ht="18.75" x14ac:dyDescent="0.3">
      <c r="A21" s="9"/>
      <c r="B21" s="14"/>
      <c r="C21" s="33" t="str">
        <f>'1-ข้อมูลบริษัท'!B1</f>
        <v>บริษัท ตัวอย่าง จำกัด</v>
      </c>
      <c r="D21" s="34"/>
      <c r="E21" s="34"/>
      <c r="F21" s="34"/>
      <c r="G21" s="34"/>
      <c r="H21" s="34"/>
      <c r="I21" s="34"/>
      <c r="J21" s="34"/>
      <c r="K21" s="35"/>
      <c r="L21" s="18"/>
      <c r="N21" s="14"/>
      <c r="O21" s="33" t="str">
        <f>'1-ข้อมูลบริษัท'!B1</f>
        <v>บริษัท ตัวอย่าง จำกัด</v>
      </c>
      <c r="P21" s="34"/>
      <c r="Q21" s="34"/>
      <c r="R21" s="34"/>
      <c r="S21" s="34"/>
      <c r="T21" s="34"/>
      <c r="U21" s="34"/>
      <c r="V21" s="34"/>
      <c r="W21" s="35"/>
      <c r="X21" s="18"/>
    </row>
    <row r="22" spans="1:24" x14ac:dyDescent="0.25">
      <c r="A22" s="9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7"/>
    </row>
  </sheetData>
  <mergeCells count="14">
    <mergeCell ref="Q19:V19"/>
    <mergeCell ref="O21:W21"/>
    <mergeCell ref="N2:X2"/>
    <mergeCell ref="O16:W16"/>
    <mergeCell ref="O17:W17"/>
    <mergeCell ref="O18:P18"/>
    <mergeCell ref="Q18:W18"/>
    <mergeCell ref="B2:L2"/>
    <mergeCell ref="C16:K16"/>
    <mergeCell ref="C17:K17"/>
    <mergeCell ref="C21:K21"/>
    <mergeCell ref="E19:J19"/>
    <mergeCell ref="C18:D18"/>
    <mergeCell ref="E18:K1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3"/>
  <sheetViews>
    <sheetView workbookViewId="0">
      <selection activeCell="G6" sqref="G6"/>
    </sheetView>
  </sheetViews>
  <sheetFormatPr defaultColWidth="9.125" defaultRowHeight="24" x14ac:dyDescent="0.55000000000000004"/>
  <cols>
    <col min="1" max="1" width="9.125" style="1"/>
    <col min="2" max="2" width="13" style="1" bestFit="1" customWidth="1"/>
    <col min="3" max="3" width="11.75" style="1" bestFit="1" customWidth="1"/>
    <col min="4" max="4" width="8.875" style="1" bestFit="1" customWidth="1"/>
    <col min="5" max="5" width="12.75" style="1" bestFit="1" customWidth="1"/>
    <col min="6" max="6" width="12.25" style="1" bestFit="1" customWidth="1"/>
    <col min="7" max="7" width="17" style="1" bestFit="1" customWidth="1"/>
    <col min="8" max="16384" width="9.125" style="1"/>
  </cols>
  <sheetData>
    <row r="3" spans="2:7" s="4" customFormat="1" x14ac:dyDescent="0.55000000000000004">
      <c r="B3" s="4" t="s">
        <v>8</v>
      </c>
      <c r="C3" s="4" t="s">
        <v>36</v>
      </c>
      <c r="D3" s="4" t="s">
        <v>37</v>
      </c>
      <c r="E3" s="4" t="s">
        <v>38</v>
      </c>
      <c r="F3" s="4" t="s">
        <v>39</v>
      </c>
      <c r="G3" s="4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9" workbookViewId="0">
      <selection activeCell="M10" sqref="M10"/>
    </sheetView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266F-0FCC-41BD-A516-149F86B3C56A}">
  <dimension ref="A1:C1"/>
  <sheetViews>
    <sheetView workbookViewId="0">
      <selection activeCell="C1" sqref="C1"/>
    </sheetView>
  </sheetViews>
  <sheetFormatPr defaultRowHeight="30" customHeight="1" x14ac:dyDescent="0.2"/>
  <cols>
    <col min="1" max="1" width="11" bestFit="1" customWidth="1"/>
    <col min="3" max="3" width="22.25" customWidth="1"/>
  </cols>
  <sheetData>
    <row r="1" spans="1:3" ht="30" customHeight="1" x14ac:dyDescent="0.2">
      <c r="A1" t="s">
        <v>72</v>
      </c>
      <c r="B1" t="s">
        <v>73</v>
      </c>
      <c r="C1" t="str">
        <f>A1&amp;"  "&amp;B1</f>
        <v>นายสมเกียรติ  เพ็ชรมาก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1-ข้อมูลบริษัท</vt:lpstr>
      <vt:lpstr>2-บุคลากร</vt:lpstr>
      <vt:lpstr>3-วิเคราะห์ข้อมูลบุคคล</vt:lpstr>
      <vt:lpstr>4-ข้อมูลบัตรพนักงาน</vt:lpstr>
      <vt:lpstr>2-การปฏิบัติงาน</vt:lpstr>
      <vt:lpstr>4-คลังสินค้า</vt:lpstr>
      <vt:lpstr>Sheet1</vt:lpstr>
      <vt:lpstr>4-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</dc:creator>
  <cp:lastModifiedBy>somkiet</cp:lastModifiedBy>
  <cp:lastPrinted>2023-04-22T07:34:03Z</cp:lastPrinted>
  <dcterms:created xsi:type="dcterms:W3CDTF">2023-04-20T11:43:01Z</dcterms:created>
  <dcterms:modified xsi:type="dcterms:W3CDTF">2023-04-22T08:30:11Z</dcterms:modified>
</cp:coreProperties>
</file>